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7D87E50E-7A71-4059-A710-8FB254F3A183}" xr6:coauthVersionLast="38" xr6:coauthVersionMax="38" xr10:uidLastSave="{00000000-0000-0000-0000-000000000000}"/>
  <bookViews>
    <workbookView xWindow="0" yWindow="0" windowWidth="20496" windowHeight="8112" firstSheet="28" activeTab="34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4" i="178" l="1"/>
  <c r="I34" i="178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<sst xmlns="http://schemas.openxmlformats.org/spreadsheetml/2006/main" count="985" uniqueCount="283">
  <si>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</si>
  <si>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</si>
  <si>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</si>
  <si>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</si>
  <si>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</si>
  <si>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</si>
  <si>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</si>
  <si>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</si>
  <si>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</si>
  <si>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</si>
  <si>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</si>
  <si>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</si>
  <si>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</si>
  <si>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</si>
  <si>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</si>
  <si>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</si>
  <si>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</si>
  <si>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</si>
  <si>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</si>
  <si>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</si>
  <si>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</si>
  <si>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</si>
  <si>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</si>
  <si>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</si>
  <si>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</si>
  <si>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</si>
  <si>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</si>
  <si>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</si>
  <si>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</si>
  <si>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</si>
  <si>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</si>
  <si>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</si>
  <si>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</si>
  <si>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</si>
  <si>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</si>
  <si>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</si>
  <si>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</si>
  <si>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</si>
  <si>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</si>
  <si>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</si>
  <si>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</si>
  <si>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</si>
  <si>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</si>
  <si>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</si>
  <si>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</si>
  <si>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</si>
  <si>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</si>
  <si>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</si>
  <si>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</si>
  <si>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</si>
  <si>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</si>
  <si>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</si>
  <si>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</si>
  <si>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</si>
  <si>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</si>
  <si>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</si>
  <si>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</si>
  <si>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</si>
  <si>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</si>
  <si>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</si>
  <si>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</si>
  <si>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</si>
  <si>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</si>
  <si>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</si>
  <si>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</si>
  <si>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</si>
  <si>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</si>
  <si>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</si>
  <si>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</si>
  <si>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</si>
  <si>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</si>
  <si>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</si>
  <si>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</si>
  <si>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</si>
  <si>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</si>
  <si>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</si>
  <si>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</si>
  <si>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</si>
  <si>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</si>
  <si>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</si>
  <si>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</si>
  <si>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</si>
  <si>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</si>
  <si>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</si>
  <si>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</si>
  <si>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</si>
  <si>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</si>
  <si>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</si>
  <si>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</si>
  <si>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</si>
  <si>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</si>
  <si>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</si>
  <si>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</si>
  <si>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</si>
  <si>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</si>
  <si>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</si>
  <si>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</si>
  <si>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</si>
  <si>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</si>
  <si>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</si>
  <si>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</si>
  <si>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</si>
  <si>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</si>
  <si>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</si>
  <si>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</si>
  <si>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</si>
  <si>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</si>
  <si>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</si>
  <si>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</si>
  <si>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</si>
  <si>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</si>
  <si>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</si>
  <si>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</si>
  <si>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</si>
  <si>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</si>
  <si>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</si>
  <si>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</si>
  <si>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</si>
  <si>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</si>
  <si>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Financing sheet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</si>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</sst>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169</v>
      </c>
      <c r="C9" s="78"/>
    </row>
    <row r="10" spans="2:3" ht="50.4" x14ac:dyDescent="0.25">
      <c r="B10" s="11" t="s">
        <v>170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277</v>
      </c>
      <c r="C4" s="90" t="s">
        <v>169</v>
      </c>
      <c r="E4" s="4"/>
      <c r="F4" s="4"/>
    </row>
    <row r="5" spans="1:6" x14ac:dyDescent="0.25">
      <c r="B5" s="8" t="s">
        <v>164</v>
      </c>
      <c r="C5" s="76" t="s">
        <v>165</v>
      </c>
    </row>
    <row r="6" spans="1:6" x14ac:dyDescent="0.25">
      <c r="B6" s="8" t="s">
        <v>166</v>
      </c>
      <c r="C6" s="76" t="s">
        <v>167</v>
      </c>
    </row>
    <row r="7" spans="1:6" x14ac:dyDescent="0.25">
      <c r="B7" s="8" t="s">
        <v>278</v>
      </c>
      <c r="C7" s="77">
        <v>3.0700000000000002E-2</v>
      </c>
    </row>
    <row r="8" spans="1:6" x14ac:dyDescent="0.25">
      <c r="B8" s="8" t="s">
        <v>168</v>
      </c>
      <c r="C8" s="29">
        <v>0.05</v>
      </c>
    </row>
    <row r="9" spans="1:6" x14ac:dyDescent="0.25">
      <c r="B9" s="8" t="s">
        <v>279</v>
      </c>
      <c r="C9" s="8">
        <v>0.78</v>
      </c>
    </row>
    <row r="10" spans="1:6" x14ac:dyDescent="0.25">
      <c r="B10" s="8" t="s">
        <v>280</v>
      </c>
      <c r="C10" s="8">
        <v>307.8</v>
      </c>
    </row>
    <row r="11" spans="1:6" x14ac:dyDescent="0.2">
      <c r="B11" s="20" t="s">
        <v>281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135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139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138</v>
      </c>
      <c r="G3" s="75" t="s">
        <v>146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143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144</v>
      </c>
      <c r="C25" s="46"/>
      <c r="D25" s="46"/>
      <c r="E25" s="46"/>
      <c r="F25" s="46"/>
      <c r="G25" s="46"/>
    </row>
    <row r="26" spans="2:7" x14ac:dyDescent="0.2">
      <c r="B26" s="46" t="s">
        <v>267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268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269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141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140</v>
      </c>
      <c r="G3" s="42" t="s">
        <v>142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144</v>
      </c>
      <c r="C35" s="44"/>
      <c r="D35" s="44"/>
      <c r="E35" s="44"/>
      <c r="F35" s="44"/>
      <c r="G35" s="44"/>
    </row>
    <row r="36" spans="2:7" x14ac:dyDescent="0.2">
      <c r="B36" s="45" t="s">
        <v>270</v>
      </c>
      <c r="C36" s="44"/>
      <c r="D36" s="44"/>
      <c r="E36" s="44"/>
      <c r="F36" s="44"/>
      <c r="G36" s="44"/>
    </row>
    <row r="37" spans="2:7" x14ac:dyDescent="0.2">
      <c r="B37" s="43" t="s">
        <v>272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273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274</v>
      </c>
      <c r="C43" s="44"/>
      <c r="D43" s="44"/>
      <c r="E43" s="44"/>
      <c r="F43" s="44"/>
      <c r="G43" s="44"/>
    </row>
    <row r="44" spans="2:7" x14ac:dyDescent="0.2">
      <c r="B44" s="43" t="s">
        <v>271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275</v>
      </c>
      <c r="C45" s="176" t="s">
        <v>276</v>
      </c>
      <c r="D45" s="176" t="s">
        <v>276</v>
      </c>
      <c r="E45" s="176" t="s">
        <v>276</v>
      </c>
      <c r="F45" s="176" t="s">
        <v>276</v>
      </c>
      <c r="G45" s="176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226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77" t="s">
        <v>155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148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154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149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151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150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147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148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154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149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151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150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147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235</v>
      </c>
    </row>
    <row r="25" spans="2:19" x14ac:dyDescent="0.25">
      <c r="B25" s="8" t="s">
        <v>236</v>
      </c>
      <c r="C25" s="29">
        <v>0.1</v>
      </c>
    </row>
    <row r="26" spans="2:19" x14ac:dyDescent="0.25">
      <c r="B26" s="8" t="s">
        <v>236</v>
      </c>
      <c r="C26" s="29">
        <v>0.05</v>
      </c>
    </row>
    <row r="27" spans="2:19" x14ac:dyDescent="0.25">
      <c r="B27" s="8" t="s">
        <v>237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243</v>
      </c>
    </row>
    <row r="2" spans="1:6" ht="15.6" x14ac:dyDescent="0.25">
      <c r="A2" s="1"/>
      <c r="B2" s="2"/>
    </row>
    <row r="3" spans="1:6" x14ac:dyDescent="0.25">
      <c r="B3" s="174" t="s">
        <v>173</v>
      </c>
    </row>
    <row r="5" spans="1:6" x14ac:dyDescent="0.25">
      <c r="F5" s="8" t="s">
        <v>175</v>
      </c>
    </row>
    <row r="6" spans="1:6" ht="12" x14ac:dyDescent="0.25">
      <c r="B6" s="31" t="s">
        <v>145</v>
      </c>
      <c r="C6" s="39" t="s">
        <v>172</v>
      </c>
      <c r="D6" s="39" t="s">
        <v>208</v>
      </c>
    </row>
    <row r="7" spans="1:6" x14ac:dyDescent="0.25">
      <c r="B7" s="8" t="s">
        <v>197</v>
      </c>
      <c r="C7" s="14">
        <v>9600340</v>
      </c>
      <c r="D7" s="14">
        <v>9600340</v>
      </c>
    </row>
    <row r="8" spans="1:6" x14ac:dyDescent="0.25">
      <c r="B8" s="8" t="s">
        <v>198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199</v>
      </c>
      <c r="C9" s="14">
        <v>4740000</v>
      </c>
      <c r="D9" s="14">
        <v>4740000</v>
      </c>
    </row>
    <row r="10" spans="1:6" x14ac:dyDescent="0.25">
      <c r="B10" s="8" t="s">
        <v>200</v>
      </c>
      <c r="C10" s="14">
        <v>2460000</v>
      </c>
      <c r="D10" s="14">
        <v>2460000</v>
      </c>
    </row>
    <row r="11" spans="1:6" x14ac:dyDescent="0.25">
      <c r="B11" s="8" t="s">
        <v>201</v>
      </c>
      <c r="C11" s="14">
        <v>10700000</v>
      </c>
      <c r="D11" s="14">
        <v>10700000</v>
      </c>
    </row>
    <row r="12" spans="1:6" x14ac:dyDescent="0.25">
      <c r="B12" s="106" t="s">
        <v>202</v>
      </c>
      <c r="C12" s="169" t="s">
        <v>65</v>
      </c>
      <c r="D12" s="169" t="s">
        <v>65</v>
      </c>
    </row>
    <row r="13" spans="1:6" x14ac:dyDescent="0.25">
      <c r="B13" s="106" t="s">
        <v>203</v>
      </c>
      <c r="C13" s="169" t="s">
        <v>65</v>
      </c>
      <c r="D13" s="169" t="s">
        <v>65</v>
      </c>
    </row>
    <row r="14" spans="1:6" x14ac:dyDescent="0.25">
      <c r="B14" s="106" t="s">
        <v>204</v>
      </c>
      <c r="C14" s="169" t="s">
        <v>65</v>
      </c>
      <c r="D14" s="169" t="s">
        <v>65</v>
      </c>
    </row>
    <row r="15" spans="1:6" x14ac:dyDescent="0.25">
      <c r="B15" s="106" t="s">
        <v>205</v>
      </c>
      <c r="C15" s="169" t="s">
        <v>65</v>
      </c>
      <c r="D15" s="169" t="s">
        <v>65</v>
      </c>
    </row>
    <row r="16" spans="1:6" x14ac:dyDescent="0.25">
      <c r="B16" s="106" t="s">
        <v>206</v>
      </c>
      <c r="C16" s="169" t="s">
        <v>65</v>
      </c>
      <c r="D16" s="169" t="s">
        <v>65</v>
      </c>
    </row>
    <row r="17" spans="2:4" x14ac:dyDescent="0.25">
      <c r="B17" s="106" t="s">
        <v>207</v>
      </c>
      <c r="C17" s="169" t="s">
        <v>65</v>
      </c>
      <c r="D17" s="169" t="s">
        <v>65</v>
      </c>
    </row>
    <row r="18" spans="2:4" ht="12" x14ac:dyDescent="0.25">
      <c r="B18" s="9" t="s">
        <v>172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186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190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  <c r="T4" s="39" t="s">
        <v>152</v>
      </c>
    </row>
    <row r="5" spans="1:20" ht="13.2" customHeight="1" x14ac:dyDescent="0.25">
      <c r="B5" s="8" t="s">
        <v>148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154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149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151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150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147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148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154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149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151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150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147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148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154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149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151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150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147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148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154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149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151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150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147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148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154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149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151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150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147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179</v>
      </c>
    </row>
    <row r="2" spans="1:8" ht="15.6" x14ac:dyDescent="0.25">
      <c r="A2" s="1"/>
      <c r="B2" s="2"/>
    </row>
    <row r="3" spans="1:8" ht="13.2" x14ac:dyDescent="0.25">
      <c r="A3" s="1"/>
      <c r="B3" s="79" t="s">
        <v>173</v>
      </c>
    </row>
    <row r="5" spans="1:8" ht="24" x14ac:dyDescent="0.25">
      <c r="B5" s="31" t="s">
        <v>145</v>
      </c>
      <c r="C5" s="31" t="s">
        <v>171</v>
      </c>
      <c r="D5" s="39" t="s">
        <v>176</v>
      </c>
      <c r="E5" s="39" t="s">
        <v>177</v>
      </c>
      <c r="F5" s="39" t="s">
        <v>178</v>
      </c>
      <c r="G5" s="76"/>
      <c r="H5" s="39" t="s">
        <v>172</v>
      </c>
    </row>
    <row r="6" spans="1:8" x14ac:dyDescent="0.25">
      <c r="B6" s="8" t="s">
        <v>148</v>
      </c>
      <c r="C6" s="8" t="s">
        <v>180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154</v>
      </c>
      <c r="C7" s="8" t="s">
        <v>181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149</v>
      </c>
      <c r="C8" s="8" t="s">
        <v>181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151</v>
      </c>
      <c r="C9" s="8" t="s">
        <v>182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150</v>
      </c>
      <c r="C10" s="8" t="s">
        <v>180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147</v>
      </c>
      <c r="C11" s="8" t="s">
        <v>183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174</v>
      </c>
    </row>
    <row r="14" spans="1:8" x14ac:dyDescent="0.25">
      <c r="F14" s="8" t="s">
        <v>175</v>
      </c>
    </row>
    <row r="15" spans="1:8" ht="12" x14ac:dyDescent="0.25">
      <c r="B15" s="31" t="s">
        <v>145</v>
      </c>
      <c r="C15" s="31" t="s">
        <v>172</v>
      </c>
    </row>
    <row r="16" spans="1:8" x14ac:dyDescent="0.25">
      <c r="B16" s="8" t="s">
        <v>148</v>
      </c>
      <c r="C16" s="8" t="s">
        <v>65</v>
      </c>
    </row>
    <row r="17" spans="2:3" x14ac:dyDescent="0.25">
      <c r="B17" s="8" t="s">
        <v>154</v>
      </c>
      <c r="C17" s="80">
        <f>AVERAGE('P&amp;L Input'!C29:F29)</f>
        <v>0.25321088044477918</v>
      </c>
    </row>
    <row r="18" spans="2:3" x14ac:dyDescent="0.25">
      <c r="B18" s="8" t="s">
        <v>149</v>
      </c>
      <c r="C18" s="8" t="s">
        <v>65</v>
      </c>
    </row>
    <row r="19" spans="2:3" x14ac:dyDescent="0.25">
      <c r="B19" s="8" t="s">
        <v>151</v>
      </c>
      <c r="C19" s="8" t="s">
        <v>65</v>
      </c>
    </row>
    <row r="20" spans="2:3" x14ac:dyDescent="0.25">
      <c r="B20" s="8" t="s">
        <v>150</v>
      </c>
      <c r="C20" s="8" t="s">
        <v>65</v>
      </c>
    </row>
    <row r="21" spans="2:3" x14ac:dyDescent="0.25">
      <c r="B21" s="8" t="s">
        <v>147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148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154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149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151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150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147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148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154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149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151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150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147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148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154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149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151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150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147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148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154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149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151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150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147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148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154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149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151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150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147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195</v>
      </c>
    </row>
    <row r="2" spans="1:19" ht="15.6" x14ac:dyDescent="0.25">
      <c r="A2" s="1"/>
      <c r="B2" s="2"/>
    </row>
    <row r="3" spans="1:19" ht="12" x14ac:dyDescent="0.25">
      <c r="C3" s="177" t="s">
        <v>282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148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154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149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151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150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147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261</v>
      </c>
    </row>
    <row r="2" spans="1:19" ht="15.6" x14ac:dyDescent="0.25">
      <c r="A2" s="1"/>
      <c r="B2" s="2"/>
    </row>
    <row r="3" spans="1:19" ht="24" x14ac:dyDescent="0.25">
      <c r="A3" s="1"/>
      <c r="B3" s="31" t="s">
        <v>145</v>
      </c>
      <c r="C3" s="6" t="s">
        <v>45</v>
      </c>
      <c r="D3" s="6" t="s">
        <v>46</v>
      </c>
      <c r="E3" s="6" t="s">
        <v>47</v>
      </c>
      <c r="F3" s="6" t="s">
        <v>138</v>
      </c>
      <c r="G3" s="6"/>
      <c r="H3" s="75"/>
      <c r="I3" s="75" t="s">
        <v>156</v>
      </c>
      <c r="J3" s="75" t="s">
        <v>158</v>
      </c>
      <c r="K3" s="75" t="s">
        <v>159</v>
      </c>
      <c r="L3" s="75" t="s">
        <v>160</v>
      </c>
      <c r="M3" s="75" t="s">
        <v>161</v>
      </c>
      <c r="N3" s="75" t="s">
        <v>162</v>
      </c>
      <c r="O3" s="75" t="s">
        <v>238</v>
      </c>
      <c r="P3" s="75" t="s">
        <v>239</v>
      </c>
      <c r="Q3" s="75" t="s">
        <v>240</v>
      </c>
      <c r="R3" s="75" t="s">
        <v>241</v>
      </c>
      <c r="S3" s="75" t="s">
        <v>242</v>
      </c>
    </row>
    <row r="4" spans="1:19" x14ac:dyDescent="0.25">
      <c r="B4" s="8" t="s">
        <v>262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263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191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225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187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193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194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187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188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187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187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187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189</v>
      </c>
      <c r="O1" s="75" t="s">
        <v>239</v>
      </c>
    </row>
    <row r="2" spans="1:19" ht="15.6" x14ac:dyDescent="0.25">
      <c r="A2" s="1"/>
      <c r="B2" s="2"/>
    </row>
    <row r="3" spans="1:19" ht="12" x14ac:dyDescent="0.25">
      <c r="C3" s="177" t="s">
        <v>192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187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193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194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187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191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187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187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187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187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193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194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220</v>
      </c>
    </row>
    <row r="2" spans="1:6" ht="15.6" x14ac:dyDescent="0.25">
      <c r="A2" s="1"/>
      <c r="B2" s="2"/>
    </row>
    <row r="3" spans="1:6" ht="13.2" x14ac:dyDescent="0.25">
      <c r="A3" s="1"/>
      <c r="B3" s="79" t="s">
        <v>244</v>
      </c>
    </row>
    <row r="5" spans="1:6" x14ac:dyDescent="0.25">
      <c r="F5" s="8" t="s">
        <v>175</v>
      </c>
    </row>
    <row r="6" spans="1:6" ht="12" x14ac:dyDescent="0.25">
      <c r="B6" s="31" t="s">
        <v>277</v>
      </c>
      <c r="C6" s="39" t="s">
        <v>172</v>
      </c>
      <c r="D6" s="39" t="s">
        <v>208</v>
      </c>
    </row>
    <row r="7" spans="1:6" x14ac:dyDescent="0.25">
      <c r="B7" s="8" t="s">
        <v>197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198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199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200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201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202</v>
      </c>
      <c r="C12" s="91">
        <f>(-379+5376+2490)/24339</f>
        <v>0.30761329553391675</v>
      </c>
      <c r="D12" s="91"/>
    </row>
    <row r="13" spans="1:6" x14ac:dyDescent="0.25">
      <c r="B13" s="8" t="s">
        <v>203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204</v>
      </c>
      <c r="C14" s="91">
        <f>(329065+657119)/3416890</f>
        <v>0.28862035359639904</v>
      </c>
      <c r="D14" s="91"/>
    </row>
    <row r="15" spans="1:6" x14ac:dyDescent="0.25">
      <c r="B15" s="8" t="s">
        <v>205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206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207</v>
      </c>
      <c r="C17" s="91">
        <f>(264.7+449.5)/18187.5</f>
        <v>3.9268728522336774E-2</v>
      </c>
      <c r="D17" s="91"/>
    </row>
    <row r="18" spans="2:4" ht="12" x14ac:dyDescent="0.25">
      <c r="B18" s="9" t="s">
        <v>172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210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209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196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209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209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209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136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230</v>
      </c>
      <c r="C6" s="6" t="s">
        <v>212</v>
      </c>
      <c r="D6" s="6" t="s">
        <v>213</v>
      </c>
      <c r="E6" s="6" t="s">
        <v>214</v>
      </c>
      <c r="F6" s="6" t="s">
        <v>217</v>
      </c>
      <c r="G6" s="6" t="s">
        <v>215</v>
      </c>
      <c r="H6" s="75" t="s">
        <v>157</v>
      </c>
      <c r="I6" s="75" t="s">
        <v>250</v>
      </c>
      <c r="J6" s="75" t="s">
        <v>251</v>
      </c>
      <c r="K6" s="75" t="s">
        <v>252</v>
      </c>
      <c r="L6" s="75" t="s">
        <v>253</v>
      </c>
      <c r="M6" s="75" t="s">
        <v>254</v>
      </c>
      <c r="N6" s="75" t="s">
        <v>255</v>
      </c>
      <c r="O6" s="75" t="s">
        <v>256</v>
      </c>
      <c r="P6" s="75" t="s">
        <v>257</v>
      </c>
      <c r="Q6" s="75" t="s">
        <v>258</v>
      </c>
      <c r="R6" s="75" t="s">
        <v>259</v>
      </c>
      <c r="S6" s="75" t="s">
        <v>260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216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230</v>
      </c>
      <c r="C13" s="6" t="s">
        <v>45</v>
      </c>
      <c r="D13" s="6" t="s">
        <v>46</v>
      </c>
      <c r="E13" s="6" t="s">
        <v>47</v>
      </c>
      <c r="F13" s="6" t="s">
        <v>138</v>
      </c>
      <c r="G13" s="6" t="s">
        <v>146</v>
      </c>
      <c r="H13" s="75" t="s">
        <v>157</v>
      </c>
      <c r="I13" s="75" t="s">
        <v>156</v>
      </c>
      <c r="J13" s="75" t="s">
        <v>158</v>
      </c>
      <c r="K13" s="75" t="s">
        <v>159</v>
      </c>
      <c r="L13" s="75" t="s">
        <v>160</v>
      </c>
      <c r="M13" s="75" t="s">
        <v>161</v>
      </c>
      <c r="N13" s="75" t="s">
        <v>162</v>
      </c>
      <c r="O13" s="75" t="s">
        <v>238</v>
      </c>
      <c r="P13" s="75" t="s">
        <v>239</v>
      </c>
      <c r="Q13" s="75" t="s">
        <v>240</v>
      </c>
      <c r="R13" s="75" t="s">
        <v>241</v>
      </c>
      <c r="S13" s="75" t="s">
        <v>242</v>
      </c>
    </row>
    <row r="14" spans="1:19" x14ac:dyDescent="0.25">
      <c r="B14" s="23" t="s">
        <v>157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156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158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159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160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161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162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245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246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247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248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249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221</v>
      </c>
    </row>
    <row r="2" spans="1:7" ht="15.6" x14ac:dyDescent="0.25">
      <c r="A2" s="1"/>
      <c r="B2" s="2"/>
    </row>
    <row r="3" spans="1:7" ht="13.2" x14ac:dyDescent="0.25">
      <c r="A3" s="1"/>
      <c r="B3" s="79" t="s">
        <v>244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277</v>
      </c>
      <c r="C6" s="39" t="s">
        <v>172</v>
      </c>
      <c r="D6" s="39" t="s">
        <v>208</v>
      </c>
      <c r="F6" s="39" t="s">
        <v>172</v>
      </c>
      <c r="G6" s="39" t="s">
        <v>208</v>
      </c>
    </row>
    <row r="7" spans="1:7" x14ac:dyDescent="0.25">
      <c r="B7" s="8" t="s">
        <v>197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198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199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200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201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202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203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204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205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206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207</v>
      </c>
      <c r="C17" s="91"/>
      <c r="D17" s="91"/>
      <c r="E17" s="106"/>
      <c r="F17" s="91"/>
      <c r="G17" s="91"/>
    </row>
    <row r="18" spans="2:7" ht="12" x14ac:dyDescent="0.25">
      <c r="B18" s="9" t="s">
        <v>172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264</v>
      </c>
    </row>
    <row r="2" spans="1:13" ht="15.6" x14ac:dyDescent="0.25">
      <c r="A2" s="1"/>
      <c r="B2" s="2"/>
    </row>
    <row r="3" spans="1:13" ht="13.2" x14ac:dyDescent="0.25">
      <c r="A3" s="1"/>
      <c r="B3" s="79" t="s">
        <v>244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222</v>
      </c>
      <c r="M5" s="177"/>
    </row>
    <row r="6" spans="1:13" ht="24" x14ac:dyDescent="0.25">
      <c r="B6" s="31" t="s">
        <v>145</v>
      </c>
      <c r="C6" s="39" t="s">
        <v>172</v>
      </c>
      <c r="D6" s="39" t="s">
        <v>208</v>
      </c>
      <c r="F6" s="39" t="s">
        <v>172</v>
      </c>
      <c r="G6" s="39" t="s">
        <v>208</v>
      </c>
      <c r="I6" s="39" t="s">
        <v>172</v>
      </c>
      <c r="J6" s="39" t="s">
        <v>208</v>
      </c>
      <c r="L6" s="42" t="s">
        <v>172</v>
      </c>
      <c r="M6" s="42" t="s">
        <v>208</v>
      </c>
    </row>
    <row r="7" spans="1:13" x14ac:dyDescent="0.25">
      <c r="B7" s="8" t="s">
        <v>197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198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199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200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201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202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203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204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205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206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207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172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230</v>
      </c>
      <c r="C4" s="6" t="s">
        <v>212</v>
      </c>
      <c r="D4" s="6" t="s">
        <v>213</v>
      </c>
      <c r="E4" s="6" t="s">
        <v>214</v>
      </c>
      <c r="F4" s="6" t="s">
        <v>217</v>
      </c>
      <c r="G4" s="6" t="s">
        <v>215</v>
      </c>
      <c r="H4" s="75"/>
      <c r="I4" s="75" t="s">
        <v>250</v>
      </c>
      <c r="J4" s="75" t="s">
        <v>251</v>
      </c>
      <c r="K4" s="75" t="s">
        <v>252</v>
      </c>
      <c r="L4" s="75" t="s">
        <v>253</v>
      </c>
      <c r="M4" s="75" t="s">
        <v>254</v>
      </c>
      <c r="N4" s="75" t="s">
        <v>255</v>
      </c>
      <c r="O4" s="75" t="s">
        <v>256</v>
      </c>
      <c r="P4" s="75" t="s">
        <v>257</v>
      </c>
      <c r="Q4" s="75" t="s">
        <v>258</v>
      </c>
      <c r="R4" s="75" t="s">
        <v>259</v>
      </c>
      <c r="S4" s="75" t="s">
        <v>260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222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222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228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233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232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workbookViewId="0">
      <selection activeCell="I1" sqref="I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229</v>
      </c>
    </row>
    <row r="2" spans="2:21" ht="15.6" x14ac:dyDescent="0.3">
      <c r="B2" s="18"/>
    </row>
    <row r="3" spans="2:21" x14ac:dyDescent="0.25">
      <c r="C3" s="177" t="s">
        <v>234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230</v>
      </c>
      <c r="C4" s="6" t="s">
        <v>212</v>
      </c>
      <c r="D4" s="6" t="s">
        <v>213</v>
      </c>
      <c r="E4" s="6" t="s">
        <v>214</v>
      </c>
      <c r="F4" s="6" t="s">
        <v>217</v>
      </c>
      <c r="G4" s="6" t="s">
        <v>215</v>
      </c>
      <c r="H4" s="75"/>
      <c r="I4" s="75" t="s">
        <v>250</v>
      </c>
      <c r="J4" s="75" t="s">
        <v>251</v>
      </c>
      <c r="K4" s="75" t="s">
        <v>252</v>
      </c>
      <c r="L4" s="75" t="s">
        <v>253</v>
      </c>
      <c r="M4" s="75" t="s">
        <v>254</v>
      </c>
      <c r="N4" s="75" t="s">
        <v>255</v>
      </c>
      <c r="O4" s="75" t="s">
        <v>256</v>
      </c>
      <c r="P4" s="75" t="s">
        <v>257</v>
      </c>
      <c r="Q4" s="75" t="s">
        <v>258</v>
      </c>
      <c r="R4" s="75" t="s">
        <v>259</v>
      </c>
      <c r="S4" s="75" t="s">
        <v>260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2:21" s="8" customFormat="1" ht="11.4" x14ac:dyDescent="0.2">
      <c r="B6" s="8" t="s">
        <v>130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U20" s="8" t="s">
        <v>118</v>
      </c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U22" s="8" t="s">
        <v>118</v>
      </c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U24" s="8" t="s">
        <v>118</v>
      </c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U26" s="8" t="s">
        <v>118</v>
      </c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U28" s="8" t="s">
        <v>119</v>
      </c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U29" s="8" t="s">
        <v>118</v>
      </c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0">D19+D20+D22+D24+D26+D28+D29</f>
        <v>6984.2349999999997</v>
      </c>
      <c r="E31" s="166">
        <f t="shared" si="0"/>
        <v>17125.990000000002</v>
      </c>
      <c r="F31" s="166">
        <f t="shared" si="0"/>
        <v>23420.784</v>
      </c>
      <c r="G31" s="167">
        <f t="shared" ref="G31" si="1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2">I17-I34</f>
        <v>0</v>
      </c>
      <c r="J36" s="141">
        <f t="shared" si="2"/>
        <v>0</v>
      </c>
      <c r="K36" s="141">
        <f t="shared" si="2"/>
        <v>0</v>
      </c>
      <c r="L36" s="141">
        <f t="shared" si="2"/>
        <v>0</v>
      </c>
      <c r="M36" s="141">
        <f t="shared" si="2"/>
        <v>0</v>
      </c>
      <c r="N36" s="141">
        <f t="shared" si="2"/>
        <v>0</v>
      </c>
      <c r="O36" s="141">
        <f t="shared" si="2"/>
        <v>0</v>
      </c>
      <c r="P36" s="141">
        <f t="shared" si="2"/>
        <v>0</v>
      </c>
      <c r="Q36" s="141">
        <f t="shared" si="2"/>
        <v>0</v>
      </c>
      <c r="R36" s="141">
        <f t="shared" si="2"/>
        <v>0</v>
      </c>
      <c r="S36" s="141">
        <f t="shared" si="2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tabSelected="1" workbookViewId="0">
      <selection activeCell="H5" sqref="H5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120</v>
      </c>
      <c r="C1" s="18"/>
    </row>
    <row r="2" spans="2:19" ht="15.6" x14ac:dyDescent="0.3">
      <c r="B2" s="18"/>
      <c r="C2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133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121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0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134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137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0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122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0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129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123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0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124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125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131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132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233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126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0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127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126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0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128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2236.4240000000009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outlineLevel="1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-2236.4240000000009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2018-11-09T13:32:38Z</dcterms:modified>
</cp:coreProperties>
</file>